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1035" windowWidth="15600" windowHeight="11760" tabRatio="917" activeTab="0"/>
  </bookViews>
  <sheets>
    <sheet name="Tabl 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<sst xmlns="http://schemas.openxmlformats.org/spreadsheetml/2006/main" count="57" uniqueCount="56">
  <si>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Participants inscrits à Pôle emploi</t>
  </si>
  <si>
    <t>dont inscrits Pôle emploi</t>
  </si>
  <si>
    <t>hommes</t>
  </si>
  <si>
    <t>femmes</t>
  </si>
  <si>
    <t>&lt; 26 ans</t>
  </si>
  <si>
    <r>
      <rPr>
        <sz val="10"/>
        <rFont val="Calibri"/>
        <family val="2"/>
      </rPr>
      <t>≥</t>
    </r>
    <r>
      <rPr>
        <sz val="10"/>
        <rFont val="Times"/>
        <family val="0"/>
      </rPr>
      <t xml:space="preserve"> 26 ans</t>
    </r>
  </si>
  <si>
    <t>45-54 ans</t>
  </si>
  <si>
    <t>55-64 ans</t>
  </si>
  <si>
    <t>aucune activité</t>
  </si>
  <si>
    <t>En parcours durant la période</t>
  </si>
  <si>
    <t>15-24 ans</t>
  </si>
  <si>
    <t>65 ans et +</t>
  </si>
  <si>
    <t>Travailleurs handicapés</t>
  </si>
  <si>
    <t>Sorties durant la période</t>
  </si>
  <si>
    <t>Caractéristiques des participants (à l'entrée dans le PLIE)</t>
  </si>
  <si>
    <t>Sorties positives</t>
  </si>
  <si>
    <t>Sans suite</t>
  </si>
  <si>
    <t>TOTAL sorties positives</t>
  </si>
  <si>
    <t>Dont sorties sur un emploi</t>
  </si>
  <si>
    <t>Dont sorties sur une formation</t>
  </si>
  <si>
    <t>Total sorties sans suite</t>
  </si>
  <si>
    <t>Dont abandons</t>
  </si>
  <si>
    <t>Dont déménagements décès, retraite</t>
  </si>
  <si>
    <t>Dont autres</t>
  </si>
  <si>
    <t>Taux de sortie positive</t>
  </si>
  <si>
    <t xml:space="preserve">Durée moyenne d'inactivité des participants PLIE </t>
  </si>
  <si>
    <t>Nombre total</t>
  </si>
  <si>
    <t>Dont :</t>
  </si>
  <si>
    <t>25-44 ans</t>
  </si>
  <si>
    <t>• Autres publics en difficulté</t>
  </si>
  <si>
    <t>Niveau</t>
  </si>
  <si>
    <t>VI</t>
  </si>
  <si>
    <t>V bis</t>
  </si>
  <si>
    <t>V</t>
  </si>
  <si>
    <t>Non connu</t>
  </si>
  <si>
    <t>Durée</t>
  </si>
  <si>
    <t>&lt; 1 an</t>
  </si>
  <si>
    <t xml:space="preserve"> d'inactivité</t>
  </si>
  <si>
    <t>de 1 à 2 ans</t>
  </si>
  <si>
    <t xml:space="preserve"> de 2 à 3 ans</t>
  </si>
  <si>
    <t>de 3 à 5 ans</t>
  </si>
  <si>
    <t>plus de 5 ans</t>
  </si>
  <si>
    <t>• DELD</t>
  </si>
  <si>
    <t>• RSA</t>
  </si>
  <si>
    <t>Au :</t>
  </si>
  <si>
    <t>Du :</t>
  </si>
  <si>
    <t>Entrées</t>
  </si>
  <si>
    <t>Période</t>
  </si>
  <si>
    <t>IV</t>
  </si>
  <si>
    <t>III</t>
  </si>
  <si>
    <t>II</t>
  </si>
  <si>
    <t>I</t>
  </si>
  <si>
    <t>Tableau n°1: Analyse des flux d'entrées et de sorties</t>
  </si>
  <si>
    <t>Report des participants de l'année précédente</t>
  </si>
  <si>
    <t>01/01/2015</t>
  </si>
  <si>
    <t>31/12/2015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</si>
</sst>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_€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%"/>
  </numFmts>
  <fonts count="1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6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b/>
      <sz val="9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b/>
      <i/>
      <sz val="12"/>
      <name val="Times"/>
      <family val="0"/>
    </font>
    <font>
      <b/>
      <i/>
      <sz val="10"/>
      <name val="Times"/>
      <family val="0"/>
    </font>
    <font>
      <b/>
      <i/>
      <sz val="10"/>
      <name val="Times New Roman"/>
      <family val="1"/>
    </font>
    <font>
      <i/>
      <sz val="10"/>
      <name val="Times"/>
      <family val="0"/>
    </font>
    <font>
      <sz val="10"/>
      <name val="Calibri"/>
      <family val="2"/>
    </font>
    <font>
      <b/>
      <sz val="28"/>
      <name val="Times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wrapText="1"/>
      <protection/>
    </xf>
    <xf numFmtId="0" fontId="7" fillId="0" borderId="2" xfId="0" applyFont="1" applyBorder="1" applyAlignment="1" applyProtection="1">
      <alignment wrapText="1"/>
      <protection/>
    </xf>
    <xf numFmtId="0" fontId="7" fillId="0" borderId="3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7" fillId="0" borderId="7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0" fillId="0" borderId="6" xfId="0" applyFont="1" applyBorder="1" applyAlignment="1" applyProtection="1">
      <alignment wrapText="1"/>
      <protection/>
    </xf>
    <xf numFmtId="0" fontId="10" fillId="0" borderId="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10" fontId="14" fillId="7" borderId="19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1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wrapText="1" indent="1"/>
      <protection/>
    </xf>
    <xf numFmtId="10" fontId="14" fillId="7" borderId="22" xfId="56" applyNumberFormat="1" applyFont="1" applyFill="1" applyBorder="1" applyAlignment="1" applyProtection="1">
      <alignment horizontal="right" vertical="center" wrapText="1" indent="1"/>
      <protection/>
    </xf>
    <xf numFmtId="3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2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3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0" applyNumberFormat="1" applyFont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6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1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9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1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3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31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Fill="1" applyBorder="1" applyAlignment="1" applyProtection="1">
      <alignment horizontal="right" wrapText="1" indent="1"/>
      <protection/>
    </xf>
    <xf numFmtId="3" fontId="7" fillId="9" borderId="0" xfId="0" applyNumberFormat="1" applyFont="1" applyFill="1" applyAlignment="1" applyProtection="1">
      <alignment horizontal="right" vertical="center" wrapText="1" indent="1"/>
      <protection locked="0"/>
    </xf>
    <xf numFmtId="3" fontId="7" fillId="9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" fillId="1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6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2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0" applyFont="1" applyBorder="1" applyAlignment="1" applyProtection="1">
      <alignment wrapText="1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9" fillId="0" borderId="5" xfId="0" applyFont="1" applyBorder="1" applyAlignment="1" applyProtection="1">
      <alignment horizontal="right" vertical="center" wrapText="1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2" fillId="0" borderId="8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6" borderId="40" xfId="0" applyFont="1" applyFill="1" applyBorder="1" applyAlignment="1" applyProtection="1">
      <alignment horizontal="center" vertical="center" wrapText="1"/>
      <protection/>
    </xf>
    <xf numFmtId="0" fontId="6" fillId="6" borderId="41" xfId="0" applyFont="1" applyFill="1" applyBorder="1" applyAlignment="1" applyProtection="1">
      <alignment horizontal="center" vertical="center" wrapText="1"/>
      <protection/>
    </xf>
    <xf numFmtId="0" fontId="0" fillId="6" borderId="42" xfId="0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2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0" y="609600"/>
          <a:ext cx="0" cy="106680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L1"/>
    </sheetView>
  </sheetViews>
  <sheetFormatPr defaultColWidth="10.875" defaultRowHeight="14.25"/>
  <cols>
    <col min="1" max="1" width="10.875" style="1" customWidth="1"/>
    <col min="2" max="2" width="14.50390625" style="1" customWidth="1"/>
    <col min="3" max="13" width="10.125" style="1" customWidth="1"/>
    <col min="14" max="16384" width="10.875" style="1" customWidth="1"/>
  </cols>
  <sheetData>
    <row r="1" spans="1:12" ht="34.5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13.5" thickBot="1"/>
    <row r="3" spans="1:12" ht="12.75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5"/>
    </row>
    <row r="4" spans="1:12" ht="21" customHeight="1">
      <c r="A4" s="6" t="s">
        <v>47</v>
      </c>
      <c r="B4" s="51" t="s">
        <v>45</v>
      </c>
      <c r="C4" s="90" t="s">
        <v>54</v>
      </c>
      <c r="D4" s="8"/>
      <c r="E4" s="8"/>
      <c r="F4" s="8"/>
      <c r="G4" s="8"/>
      <c r="H4" s="8"/>
      <c r="I4" s="11"/>
      <c r="K4" s="8"/>
      <c r="L4" s="9"/>
    </row>
    <row r="5" spans="1:12" ht="3" customHeight="1">
      <c r="A5" s="10"/>
      <c r="B5" s="51"/>
      <c r="C5" s="7"/>
      <c r="D5" s="8"/>
      <c r="E5" s="8"/>
      <c r="F5" s="8"/>
      <c r="G5" s="8"/>
      <c r="H5" s="8"/>
      <c r="I5" s="8"/>
      <c r="K5" s="8"/>
      <c r="L5" s="9"/>
    </row>
    <row r="6" spans="1:12" ht="21" customHeight="1">
      <c r="A6" s="10"/>
      <c r="B6" s="51" t="s">
        <v>44</v>
      </c>
      <c r="C6" s="90" t="s">
        <v>55</v>
      </c>
      <c r="D6" s="8"/>
      <c r="E6" s="8"/>
      <c r="F6" s="8"/>
      <c r="G6" s="8"/>
      <c r="H6" s="8"/>
      <c r="I6" s="11"/>
      <c r="K6" s="8"/>
      <c r="L6" s="9"/>
    </row>
    <row r="7" spans="1:12" ht="13.5" thickBot="1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</row>
    <row r="8" spans="1:12" ht="12.75">
      <c r="A8" s="2"/>
      <c r="B8" s="3"/>
      <c r="C8" s="3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>
      <c r="A9" s="9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1" thickBot="1">
      <c r="A10" s="16"/>
      <c r="B10" s="17"/>
      <c r="C10" s="123" t="s">
        <v>46</v>
      </c>
      <c r="D10" s="125" t="s">
        <v>9</v>
      </c>
      <c r="E10" s="125" t="s">
        <v>53</v>
      </c>
      <c r="F10" s="103" t="s">
        <v>13</v>
      </c>
      <c r="G10" s="103"/>
      <c r="H10" s="104"/>
      <c r="I10" s="104"/>
      <c r="J10" s="104"/>
      <c r="K10" s="104"/>
      <c r="L10" s="105"/>
    </row>
    <row r="11" spans="1:12" s="18" customFormat="1" ht="15" thickBot="1">
      <c r="A11" s="114" t="s">
        <v>14</v>
      </c>
      <c r="B11" s="115"/>
      <c r="C11" s="115"/>
      <c r="D11" s="126"/>
      <c r="E11" s="126"/>
      <c r="F11" s="117" t="s">
        <v>15</v>
      </c>
      <c r="G11" s="118"/>
      <c r="H11" s="119"/>
      <c r="I11" s="120" t="s">
        <v>16</v>
      </c>
      <c r="J11" s="121"/>
      <c r="K11" s="121"/>
      <c r="L11" s="122"/>
    </row>
    <row r="12" spans="1:13" s="18" customFormat="1" ht="48.75" thickBot="1">
      <c r="A12" s="116"/>
      <c r="B12" s="115"/>
      <c r="C12" s="124"/>
      <c r="D12" s="127"/>
      <c r="E12" s="127"/>
      <c r="F12" s="19" t="s">
        <v>17</v>
      </c>
      <c r="G12" s="19" t="s">
        <v>18</v>
      </c>
      <c r="H12" s="19" t="s">
        <v>19</v>
      </c>
      <c r="I12" s="49" t="s">
        <v>20</v>
      </c>
      <c r="J12" s="48" t="s">
        <v>21</v>
      </c>
      <c r="K12" s="48" t="s">
        <v>22</v>
      </c>
      <c r="L12" s="47" t="s">
        <v>23</v>
      </c>
      <c r="M12" s="50" t="s">
        <v>24</v>
      </c>
    </row>
    <row r="13" spans="1:13" s="20" customFormat="1" ht="14.25" thickBot="1">
      <c r="A13" s="21"/>
      <c r="B13" s="22"/>
      <c r="C13" s="91">
        <v>1</v>
      </c>
      <c r="D13" s="92">
        <v>2</v>
      </c>
      <c r="E13" s="92">
        <v>3</v>
      </c>
      <c r="F13" s="93">
        <v>4</v>
      </c>
      <c r="G13" s="93">
        <v>5</v>
      </c>
      <c r="H13" s="93">
        <v>6</v>
      </c>
      <c r="I13" s="94">
        <v>7</v>
      </c>
      <c r="J13" s="95">
        <v>8</v>
      </c>
      <c r="K13" s="96">
        <v>9</v>
      </c>
      <c r="L13" s="97">
        <v>10</v>
      </c>
      <c r="M13" s="94">
        <v>11</v>
      </c>
    </row>
    <row r="14" spans="1:13" s="23" customFormat="1" ht="16.5" customHeight="1" thickBot="1">
      <c r="A14" s="111" t="s">
        <v>26</v>
      </c>
      <c r="B14" s="113"/>
      <c r="C14" s="59">
        <v>815</v>
      </c>
      <c r="D14" s="60">
        <f>C14+E14</f>
        <v>2966</v>
      </c>
      <c r="E14" s="59">
        <v>2151</v>
      </c>
      <c r="F14" s="59">
        <v>385</v>
      </c>
      <c r="G14" s="59">
        <v>315</v>
      </c>
      <c r="H14" s="59">
        <v>70</v>
      </c>
      <c r="I14" s="61">
        <f>SUM(J14:L14)</f>
        <v>422</v>
      </c>
      <c r="J14" s="62">
        <v>94</v>
      </c>
      <c r="K14" s="62">
        <v>76</v>
      </c>
      <c r="L14" s="63">
        <v>252</v>
      </c>
      <c r="M14" s="53">
        <f>IF(F14+I14&lt;&gt;0,F14/(F14+I14),0)</f>
        <v>0.4770755885997522</v>
      </c>
    </row>
    <row r="15" spans="1:13" s="23" customFormat="1" ht="16.5" customHeight="1" thickBot="1">
      <c r="A15" s="24"/>
      <c r="B15" s="25"/>
      <c r="C15" s="64"/>
      <c r="D15" s="64"/>
      <c r="E15" s="64"/>
      <c r="F15" s="64"/>
      <c r="G15" s="64"/>
      <c r="H15" s="64"/>
      <c r="I15" s="64"/>
      <c r="J15" s="65"/>
      <c r="K15" s="65"/>
      <c r="L15" s="65"/>
      <c r="M15" s="54"/>
    </row>
    <row r="16" spans="1:13" s="23" customFormat="1" ht="16.5" customHeight="1">
      <c r="A16" s="26" t="s">
        <v>27</v>
      </c>
      <c r="B16" s="27" t="s">
        <v>2</v>
      </c>
      <c r="C16" s="66">
        <v>474</v>
      </c>
      <c r="D16" s="67">
        <f aca="true" t="shared" si="0" ref="D16:D24">C16+E16</f>
        <v>1591</v>
      </c>
      <c r="E16" s="66">
        <v>1117</v>
      </c>
      <c r="F16" s="66">
        <v>192</v>
      </c>
      <c r="G16" s="66">
        <v>156</v>
      </c>
      <c r="H16" s="66">
        <v>36</v>
      </c>
      <c r="I16" s="68">
        <f aca="true" t="shared" si="1" ref="I16:I24">SUM(J16:L16)</f>
        <v>213</v>
      </c>
      <c r="J16" s="69">
        <v>58</v>
      </c>
      <c r="K16" s="69">
        <v>41</v>
      </c>
      <c r="L16" s="70">
        <v>114</v>
      </c>
      <c r="M16" s="55">
        <f aca="true" t="shared" si="2" ref="M16:M24">IF(F16+I16&lt;&gt;0,F16/(F16+I16),0)</f>
        <v>0.4740740740740741</v>
      </c>
    </row>
    <row r="17" spans="1:13" s="23" customFormat="1" ht="16.5" customHeight="1">
      <c r="A17" s="28"/>
      <c r="B17" s="29" t="s">
        <v>3</v>
      </c>
      <c r="C17" s="71">
        <v>341</v>
      </c>
      <c r="D17" s="72">
        <f t="shared" si="0"/>
        <v>1375</v>
      </c>
      <c r="E17" s="71">
        <v>1034</v>
      </c>
      <c r="F17" s="71">
        <v>193</v>
      </c>
      <c r="G17" s="71">
        <v>159</v>
      </c>
      <c r="H17" s="71">
        <v>34</v>
      </c>
      <c r="I17" s="73">
        <f t="shared" si="1"/>
        <v>209</v>
      </c>
      <c r="J17" s="74">
        <v>36</v>
      </c>
      <c r="K17" s="74">
        <v>35</v>
      </c>
      <c r="L17" s="75">
        <v>138</v>
      </c>
      <c r="M17" s="56">
        <f t="shared" si="2"/>
        <v>0.48009950248756217</v>
      </c>
    </row>
    <row r="18" spans="1:13" s="23" customFormat="1" ht="16.5" customHeight="1">
      <c r="A18" s="28"/>
      <c r="B18" s="29" t="s">
        <v>4</v>
      </c>
      <c r="C18" s="71">
        <v>59</v>
      </c>
      <c r="D18" s="72">
        <f t="shared" si="0"/>
        <v>256</v>
      </c>
      <c r="E18" s="71">
        <v>197</v>
      </c>
      <c r="F18" s="71">
        <v>42</v>
      </c>
      <c r="G18" s="71">
        <v>37</v>
      </c>
      <c r="H18" s="71">
        <v>5</v>
      </c>
      <c r="I18" s="73">
        <f t="shared" si="1"/>
        <v>43</v>
      </c>
      <c r="J18" s="74">
        <v>13</v>
      </c>
      <c r="K18" s="74">
        <v>12</v>
      </c>
      <c r="L18" s="75">
        <v>18</v>
      </c>
      <c r="M18" s="56">
        <f t="shared" si="2"/>
        <v>0.49411764705882355</v>
      </c>
    </row>
    <row r="19" spans="1:13" s="23" customFormat="1" ht="16.5" customHeight="1">
      <c r="A19" s="28"/>
      <c r="B19" s="29" t="s">
        <v>5</v>
      </c>
      <c r="C19" s="71">
        <v>756</v>
      </c>
      <c r="D19" s="72">
        <f t="shared" si="0"/>
        <v>2710</v>
      </c>
      <c r="E19" s="71">
        <v>1954</v>
      </c>
      <c r="F19" s="71">
        <v>343</v>
      </c>
      <c r="G19" s="71">
        <v>278</v>
      </c>
      <c r="H19" s="71">
        <v>65</v>
      </c>
      <c r="I19" s="73">
        <f t="shared" si="1"/>
        <v>379</v>
      </c>
      <c r="J19" s="74">
        <v>81</v>
      </c>
      <c r="K19" s="74">
        <v>64</v>
      </c>
      <c r="L19" s="75">
        <v>234</v>
      </c>
      <c r="M19" s="56">
        <f t="shared" si="2"/>
        <v>0.47506925207756234</v>
      </c>
    </row>
    <row r="20" spans="1:13" s="23" customFormat="1" ht="16.5" customHeight="1">
      <c r="A20" s="30"/>
      <c r="B20" s="29" t="s">
        <v>10</v>
      </c>
      <c r="C20" s="76">
        <v>24</v>
      </c>
      <c r="D20" s="72">
        <f t="shared" si="0"/>
        <v>137</v>
      </c>
      <c r="E20" s="76">
        <v>113</v>
      </c>
      <c r="F20" s="76">
        <v>25</v>
      </c>
      <c r="G20" s="76">
        <v>23</v>
      </c>
      <c r="H20" s="76">
        <v>2</v>
      </c>
      <c r="I20" s="73">
        <f t="shared" si="1"/>
        <v>24</v>
      </c>
      <c r="J20" s="74">
        <v>8</v>
      </c>
      <c r="K20" s="74">
        <v>5</v>
      </c>
      <c r="L20" s="75">
        <v>11</v>
      </c>
      <c r="M20" s="56">
        <f t="shared" si="2"/>
        <v>0.5102040816326531</v>
      </c>
    </row>
    <row r="21" spans="1:13" s="23" customFormat="1" ht="16.5" customHeight="1">
      <c r="A21" s="30"/>
      <c r="B21" s="29" t="s">
        <v>28</v>
      </c>
      <c r="C21" s="76">
        <v>627</v>
      </c>
      <c r="D21" s="77">
        <f t="shared" si="0"/>
        <v>2180</v>
      </c>
      <c r="E21" s="76">
        <v>1553</v>
      </c>
      <c r="F21" s="76">
        <v>298</v>
      </c>
      <c r="G21" s="76">
        <v>234</v>
      </c>
      <c r="H21" s="76">
        <v>64</v>
      </c>
      <c r="I21" s="78">
        <f t="shared" si="1"/>
        <v>289</v>
      </c>
      <c r="J21" s="74">
        <v>68</v>
      </c>
      <c r="K21" s="74">
        <v>53</v>
      </c>
      <c r="L21" s="75">
        <v>168</v>
      </c>
      <c r="M21" s="56">
        <f t="shared" si="2"/>
        <v>0.5076660988074957</v>
      </c>
    </row>
    <row r="22" spans="1:13" s="23" customFormat="1" ht="16.5" customHeight="1">
      <c r="A22" s="30"/>
      <c r="B22" s="29" t="s">
        <v>6</v>
      </c>
      <c r="C22" s="76">
        <v>136</v>
      </c>
      <c r="D22" s="77">
        <f t="shared" si="0"/>
        <v>554</v>
      </c>
      <c r="E22" s="76">
        <v>418</v>
      </c>
      <c r="F22" s="76">
        <v>57</v>
      </c>
      <c r="G22" s="76">
        <v>53</v>
      </c>
      <c r="H22" s="76">
        <v>4</v>
      </c>
      <c r="I22" s="78">
        <f t="shared" si="1"/>
        <v>83</v>
      </c>
      <c r="J22" s="74">
        <v>15</v>
      </c>
      <c r="K22" s="74">
        <v>9</v>
      </c>
      <c r="L22" s="75">
        <v>59</v>
      </c>
      <c r="M22" s="56">
        <f t="shared" si="2"/>
        <v>0.40714285714285714</v>
      </c>
    </row>
    <row r="23" spans="1:13" s="23" customFormat="1" ht="16.5" customHeight="1">
      <c r="A23" s="30"/>
      <c r="B23" s="31" t="s">
        <v>7</v>
      </c>
      <c r="C23" s="76">
        <v>28</v>
      </c>
      <c r="D23" s="77">
        <f t="shared" si="0"/>
        <v>95</v>
      </c>
      <c r="E23" s="76">
        <v>67</v>
      </c>
      <c r="F23" s="76">
        <v>5</v>
      </c>
      <c r="G23" s="76">
        <v>5</v>
      </c>
      <c r="H23" s="76">
        <v>0</v>
      </c>
      <c r="I23" s="78">
        <f t="shared" si="1"/>
        <v>26</v>
      </c>
      <c r="J23" s="74">
        <v>3</v>
      </c>
      <c r="K23" s="74">
        <v>9</v>
      </c>
      <c r="L23" s="75">
        <v>14</v>
      </c>
      <c r="M23" s="56">
        <f t="shared" si="2"/>
        <v>0.16129032258064516</v>
      </c>
    </row>
    <row r="24" spans="1:13" s="23" customFormat="1" ht="16.5" customHeight="1" thickBot="1">
      <c r="A24" s="32"/>
      <c r="B24" s="33" t="s">
        <v>11</v>
      </c>
      <c r="C24" s="79">
        <v>0</v>
      </c>
      <c r="D24" s="80">
        <f t="shared" si="0"/>
        <v>0</v>
      </c>
      <c r="E24" s="79">
        <v>0</v>
      </c>
      <c r="F24" s="79">
        <v>0</v>
      </c>
      <c r="G24" s="79">
        <v>0</v>
      </c>
      <c r="H24" s="79">
        <v>0</v>
      </c>
      <c r="I24" s="81">
        <f t="shared" si="1"/>
        <v>0</v>
      </c>
      <c r="J24" s="82">
        <v>0</v>
      </c>
      <c r="K24" s="82">
        <v>0</v>
      </c>
      <c r="L24" s="83">
        <v>0</v>
      </c>
      <c r="M24" s="53">
        <f t="shared" si="2"/>
        <v>0</v>
      </c>
    </row>
    <row r="25" spans="1:13" ht="16.5" customHeight="1" thickBot="1">
      <c r="A25" s="10"/>
      <c r="B25" s="7"/>
      <c r="C25" s="84"/>
      <c r="D25" s="85"/>
      <c r="E25" s="85"/>
      <c r="F25" s="85"/>
      <c r="G25" s="85"/>
      <c r="H25" s="85"/>
      <c r="I25" s="85"/>
      <c r="J25" s="86"/>
      <c r="K25" s="86"/>
      <c r="L25" s="86"/>
      <c r="M25" s="57"/>
    </row>
    <row r="26" spans="1:13" s="23" customFormat="1" ht="16.5" customHeight="1" thickBot="1">
      <c r="A26" s="111" t="s">
        <v>12</v>
      </c>
      <c r="B26" s="113"/>
      <c r="C26" s="59">
        <v>19</v>
      </c>
      <c r="D26" s="60">
        <f aca="true" t="shared" si="3" ref="D26:D47">C26+E26</f>
        <v>105</v>
      </c>
      <c r="E26" s="59">
        <v>86</v>
      </c>
      <c r="F26" s="59">
        <v>17</v>
      </c>
      <c r="G26" s="59">
        <v>13</v>
      </c>
      <c r="H26" s="59">
        <v>4</v>
      </c>
      <c r="I26" s="61">
        <f aca="true" t="shared" si="4" ref="I26:I47">SUM(J26:L26)</f>
        <v>23</v>
      </c>
      <c r="J26" s="62">
        <v>5</v>
      </c>
      <c r="K26" s="62">
        <v>1</v>
      </c>
      <c r="L26" s="63">
        <v>17</v>
      </c>
      <c r="M26" s="58">
        <f aca="true" t="shared" si="5" ref="M26:M47">IF(F26+I26&lt;&gt;0,F26/(F26+I26),0)</f>
        <v>0.425</v>
      </c>
    </row>
    <row r="27" spans="1:13" s="23" customFormat="1" ht="16.5" customHeight="1" thickBot="1">
      <c r="A27" s="111" t="s">
        <v>0</v>
      </c>
      <c r="B27" s="112"/>
      <c r="C27" s="59">
        <v>698</v>
      </c>
      <c r="D27" s="60">
        <f t="shared" si="3"/>
        <v>2601</v>
      </c>
      <c r="E27" s="59">
        <v>1903</v>
      </c>
      <c r="F27" s="59">
        <v>322</v>
      </c>
      <c r="G27" s="59">
        <v>259</v>
      </c>
      <c r="H27" s="59">
        <v>63</v>
      </c>
      <c r="I27" s="61">
        <f t="shared" si="4"/>
        <v>352</v>
      </c>
      <c r="J27" s="62">
        <v>76</v>
      </c>
      <c r="K27" s="62">
        <v>67</v>
      </c>
      <c r="L27" s="63">
        <v>209</v>
      </c>
      <c r="M27" s="58">
        <f t="shared" si="5"/>
        <v>0.47774480712166173</v>
      </c>
    </row>
    <row r="28" spans="1:13" s="23" customFormat="1" ht="16.5" customHeight="1">
      <c r="A28" s="34" t="s">
        <v>42</v>
      </c>
      <c r="B28" s="35"/>
      <c r="C28" s="66">
        <v>178</v>
      </c>
      <c r="D28" s="67">
        <f t="shared" si="3"/>
        <v>728</v>
      </c>
      <c r="E28" s="66">
        <v>550</v>
      </c>
      <c r="F28" s="66">
        <v>107</v>
      </c>
      <c r="G28" s="66">
        <v>90</v>
      </c>
      <c r="H28" s="66">
        <v>17</v>
      </c>
      <c r="I28" s="68">
        <f t="shared" si="4"/>
        <v>127</v>
      </c>
      <c r="J28" s="69">
        <v>32</v>
      </c>
      <c r="K28" s="69">
        <v>20</v>
      </c>
      <c r="L28" s="70">
        <v>75</v>
      </c>
      <c r="M28" s="55">
        <f t="shared" si="5"/>
        <v>0.45726495726495725</v>
      </c>
    </row>
    <row r="29" spans="1:13" s="23" customFormat="1" ht="16.5" customHeight="1">
      <c r="A29" s="107" t="s">
        <v>1</v>
      </c>
      <c r="B29" s="108"/>
      <c r="C29" s="71">
        <v>177</v>
      </c>
      <c r="D29" s="72">
        <f t="shared" si="3"/>
        <v>716</v>
      </c>
      <c r="E29" s="71">
        <v>539</v>
      </c>
      <c r="F29" s="71">
        <v>102</v>
      </c>
      <c r="G29" s="71">
        <v>86</v>
      </c>
      <c r="H29" s="71">
        <v>16</v>
      </c>
      <c r="I29" s="73">
        <f t="shared" si="4"/>
        <v>126</v>
      </c>
      <c r="J29" s="74">
        <v>31</v>
      </c>
      <c r="K29" s="74">
        <v>20</v>
      </c>
      <c r="L29" s="75">
        <v>75</v>
      </c>
      <c r="M29" s="56">
        <f t="shared" si="5"/>
        <v>0.4473684210526316</v>
      </c>
    </row>
    <row r="30" spans="1:13" s="23" customFormat="1" ht="16.5" customHeight="1">
      <c r="A30" s="24" t="s">
        <v>43</v>
      </c>
      <c r="B30" s="36"/>
      <c r="C30" s="71">
        <v>536</v>
      </c>
      <c r="D30" s="72">
        <f t="shared" si="3"/>
        <v>1808</v>
      </c>
      <c r="E30" s="71">
        <v>1272</v>
      </c>
      <c r="F30" s="71">
        <v>209</v>
      </c>
      <c r="G30" s="71">
        <v>174</v>
      </c>
      <c r="H30" s="71">
        <v>35</v>
      </c>
      <c r="I30" s="73">
        <f t="shared" si="4"/>
        <v>240</v>
      </c>
      <c r="J30" s="74">
        <v>47</v>
      </c>
      <c r="K30" s="74">
        <v>49</v>
      </c>
      <c r="L30" s="75">
        <v>144</v>
      </c>
      <c r="M30" s="56">
        <f t="shared" si="5"/>
        <v>0.46547884187082406</v>
      </c>
    </row>
    <row r="31" spans="1:13" s="23" customFormat="1" ht="16.5" customHeight="1">
      <c r="A31" s="107" t="s">
        <v>1</v>
      </c>
      <c r="B31" s="108"/>
      <c r="C31" s="71">
        <v>442</v>
      </c>
      <c r="D31" s="72">
        <f t="shared" si="3"/>
        <v>1525</v>
      </c>
      <c r="E31" s="71">
        <v>1083</v>
      </c>
      <c r="F31" s="71">
        <v>162</v>
      </c>
      <c r="G31" s="71">
        <v>131</v>
      </c>
      <c r="H31" s="71">
        <v>31</v>
      </c>
      <c r="I31" s="73">
        <f t="shared" si="4"/>
        <v>180</v>
      </c>
      <c r="J31" s="74">
        <v>34</v>
      </c>
      <c r="K31" s="74">
        <v>40</v>
      </c>
      <c r="L31" s="75">
        <v>106</v>
      </c>
      <c r="M31" s="56">
        <f t="shared" si="5"/>
        <v>0.47368421052631576</v>
      </c>
    </row>
    <row r="32" spans="1:13" s="23" customFormat="1" ht="16.5" customHeight="1" thickBot="1">
      <c r="A32" s="109" t="s">
        <v>29</v>
      </c>
      <c r="B32" s="110"/>
      <c r="C32" s="87">
        <v>101</v>
      </c>
      <c r="D32" s="80">
        <f t="shared" si="3"/>
        <v>430</v>
      </c>
      <c r="E32" s="76">
        <v>329</v>
      </c>
      <c r="F32" s="76">
        <v>69</v>
      </c>
      <c r="G32" s="76">
        <v>51</v>
      </c>
      <c r="H32" s="76">
        <v>18</v>
      </c>
      <c r="I32" s="81">
        <f t="shared" si="4"/>
        <v>55</v>
      </c>
      <c r="J32" s="88">
        <v>15</v>
      </c>
      <c r="K32" s="88">
        <v>7</v>
      </c>
      <c r="L32" s="89">
        <v>33</v>
      </c>
      <c r="M32" s="53">
        <f t="shared" si="5"/>
        <v>0.5564516129032258</v>
      </c>
    </row>
    <row r="33" spans="1:13" s="23" customFormat="1" ht="16.5" customHeight="1">
      <c r="A33" s="26" t="s">
        <v>30</v>
      </c>
      <c r="B33" s="27" t="s">
        <v>31</v>
      </c>
      <c r="C33" s="66">
        <v>117</v>
      </c>
      <c r="D33" s="67">
        <f t="shared" si="3"/>
        <v>509</v>
      </c>
      <c r="E33" s="66">
        <v>392</v>
      </c>
      <c r="F33" s="66">
        <v>52</v>
      </c>
      <c r="G33" s="66">
        <v>47</v>
      </c>
      <c r="H33" s="66">
        <v>5</v>
      </c>
      <c r="I33" s="68">
        <f t="shared" si="4"/>
        <v>106</v>
      </c>
      <c r="J33" s="69">
        <v>19</v>
      </c>
      <c r="K33" s="69">
        <v>17</v>
      </c>
      <c r="L33" s="70">
        <v>70</v>
      </c>
      <c r="M33" s="55">
        <f t="shared" si="5"/>
        <v>0.3291139240506329</v>
      </c>
    </row>
    <row r="34" spans="1:13" s="23" customFormat="1" ht="16.5" customHeight="1">
      <c r="A34" s="28"/>
      <c r="B34" s="29" t="s">
        <v>32</v>
      </c>
      <c r="C34" s="71">
        <v>221</v>
      </c>
      <c r="D34" s="72">
        <f t="shared" si="3"/>
        <v>831</v>
      </c>
      <c r="E34" s="71">
        <v>610</v>
      </c>
      <c r="F34" s="71">
        <v>100</v>
      </c>
      <c r="G34" s="71">
        <v>86</v>
      </c>
      <c r="H34" s="71">
        <v>14</v>
      </c>
      <c r="I34" s="73">
        <f t="shared" si="4"/>
        <v>121</v>
      </c>
      <c r="J34" s="74">
        <v>32</v>
      </c>
      <c r="K34" s="74">
        <v>20</v>
      </c>
      <c r="L34" s="75">
        <v>69</v>
      </c>
      <c r="M34" s="56">
        <f t="shared" si="5"/>
        <v>0.45248868778280543</v>
      </c>
    </row>
    <row r="35" spans="1:13" s="23" customFormat="1" ht="16.5" customHeight="1">
      <c r="A35" s="28"/>
      <c r="B35" s="29" t="s">
        <v>33</v>
      </c>
      <c r="C35" s="71">
        <v>222</v>
      </c>
      <c r="D35" s="72">
        <f t="shared" si="3"/>
        <v>801</v>
      </c>
      <c r="E35" s="71">
        <v>579</v>
      </c>
      <c r="F35" s="71">
        <v>106</v>
      </c>
      <c r="G35" s="71">
        <v>84</v>
      </c>
      <c r="H35" s="71">
        <v>22</v>
      </c>
      <c r="I35" s="73">
        <f t="shared" si="4"/>
        <v>111</v>
      </c>
      <c r="J35" s="74">
        <v>30</v>
      </c>
      <c r="K35" s="74">
        <v>17</v>
      </c>
      <c r="L35" s="75">
        <v>64</v>
      </c>
      <c r="M35" s="56">
        <f t="shared" si="5"/>
        <v>0.48847926267281105</v>
      </c>
    </row>
    <row r="36" spans="1:13" s="23" customFormat="1" ht="16.5" customHeight="1">
      <c r="A36" s="28"/>
      <c r="B36" s="29" t="s">
        <v>48</v>
      </c>
      <c r="C36" s="71">
        <v>95</v>
      </c>
      <c r="D36" s="72">
        <f t="shared" si="3"/>
        <v>291</v>
      </c>
      <c r="E36" s="71">
        <v>196</v>
      </c>
      <c r="F36" s="71">
        <v>49</v>
      </c>
      <c r="G36" s="71">
        <v>40</v>
      </c>
      <c r="H36" s="71">
        <v>9</v>
      </c>
      <c r="I36" s="73">
        <f t="shared" si="4"/>
        <v>33</v>
      </c>
      <c r="J36" s="74">
        <v>6</v>
      </c>
      <c r="K36" s="74">
        <v>10</v>
      </c>
      <c r="L36" s="75">
        <v>17</v>
      </c>
      <c r="M36" s="56">
        <f t="shared" si="5"/>
        <v>0.5975609756097561</v>
      </c>
    </row>
    <row r="37" spans="1:13" s="23" customFormat="1" ht="16.5" customHeight="1">
      <c r="A37" s="28"/>
      <c r="B37" s="29" t="s">
        <v>49</v>
      </c>
      <c r="C37" s="71">
        <v>28</v>
      </c>
      <c r="D37" s="72">
        <f t="shared" si="3"/>
        <v>90</v>
      </c>
      <c r="E37" s="71">
        <v>62</v>
      </c>
      <c r="F37" s="71">
        <v>18</v>
      </c>
      <c r="G37" s="71">
        <v>12</v>
      </c>
      <c r="H37" s="71">
        <v>6</v>
      </c>
      <c r="I37" s="73">
        <f t="shared" si="4"/>
        <v>8</v>
      </c>
      <c r="J37" s="74">
        <v>1</v>
      </c>
      <c r="K37" s="74">
        <v>2</v>
      </c>
      <c r="L37" s="75">
        <v>5</v>
      </c>
      <c r="M37" s="56">
        <f t="shared" si="5"/>
        <v>0.6923076923076923</v>
      </c>
    </row>
    <row r="38" spans="1:13" s="23" customFormat="1" ht="16.5" customHeight="1">
      <c r="A38" s="28"/>
      <c r="B38" s="29" t="s">
        <v>50</v>
      </c>
      <c r="C38" s="71">
        <v>17</v>
      </c>
      <c r="D38" s="72">
        <f t="shared" si="3"/>
        <v>33</v>
      </c>
      <c r="E38" s="71">
        <v>16</v>
      </c>
      <c r="F38" s="71">
        <v>3</v>
      </c>
      <c r="G38" s="71">
        <v>3</v>
      </c>
      <c r="H38" s="71">
        <v>0</v>
      </c>
      <c r="I38" s="73">
        <f t="shared" si="4"/>
        <v>0</v>
      </c>
      <c r="J38" s="74">
        <v>0</v>
      </c>
      <c r="K38" s="74">
        <v>0</v>
      </c>
      <c r="L38" s="75">
        <v>0</v>
      </c>
      <c r="M38" s="56">
        <f t="shared" si="5"/>
        <v>1</v>
      </c>
    </row>
    <row r="39" spans="1:13" s="23" customFormat="1" ht="16.5" customHeight="1">
      <c r="A39" s="28"/>
      <c r="B39" s="29" t="s">
        <v>51</v>
      </c>
      <c r="C39" s="71">
        <v>6</v>
      </c>
      <c r="D39" s="72">
        <f t="shared" si="3"/>
        <v>11</v>
      </c>
      <c r="E39" s="71">
        <v>5</v>
      </c>
      <c r="F39" s="71">
        <v>0</v>
      </c>
      <c r="G39" s="71">
        <v>0</v>
      </c>
      <c r="H39" s="71">
        <v>0</v>
      </c>
      <c r="I39" s="73">
        <f t="shared" si="4"/>
        <v>2</v>
      </c>
      <c r="J39" s="74">
        <v>0</v>
      </c>
      <c r="K39" s="74">
        <v>1</v>
      </c>
      <c r="L39" s="75">
        <v>1</v>
      </c>
      <c r="M39" s="56">
        <f t="shared" si="5"/>
        <v>0</v>
      </c>
    </row>
    <row r="40" spans="1:13" s="23" customFormat="1" ht="16.5" customHeight="1">
      <c r="A40" s="37"/>
      <c r="B40" s="38">
        <v>9</v>
      </c>
      <c r="C40" s="76">
        <v>109</v>
      </c>
      <c r="D40" s="77">
        <f t="shared" si="3"/>
        <v>400</v>
      </c>
      <c r="E40" s="76">
        <v>291</v>
      </c>
      <c r="F40" s="76">
        <v>57</v>
      </c>
      <c r="G40" s="76">
        <v>43</v>
      </c>
      <c r="H40" s="76">
        <v>14</v>
      </c>
      <c r="I40" s="73">
        <f t="shared" si="4"/>
        <v>41</v>
      </c>
      <c r="J40" s="88">
        <v>6</v>
      </c>
      <c r="K40" s="88">
        <v>9</v>
      </c>
      <c r="L40" s="89">
        <v>26</v>
      </c>
      <c r="M40" s="56">
        <f t="shared" si="5"/>
        <v>0.5816326530612245</v>
      </c>
    </row>
    <row r="41" spans="1:13" s="23" customFormat="1" ht="16.5" customHeight="1" thickBot="1">
      <c r="A41" s="39"/>
      <c r="B41" s="40" t="s">
        <v>34</v>
      </c>
      <c r="C41" s="79">
        <v>0</v>
      </c>
      <c r="D41" s="72">
        <f t="shared" si="3"/>
        <v>0</v>
      </c>
      <c r="E41" s="79">
        <v>0</v>
      </c>
      <c r="F41" s="79">
        <v>0</v>
      </c>
      <c r="G41" s="79">
        <v>0</v>
      </c>
      <c r="H41" s="79">
        <v>0</v>
      </c>
      <c r="I41" s="81">
        <f t="shared" si="4"/>
        <v>0</v>
      </c>
      <c r="J41" s="82">
        <v>0</v>
      </c>
      <c r="K41" s="82">
        <v>0</v>
      </c>
      <c r="L41" s="83">
        <v>0</v>
      </c>
      <c r="M41" s="56">
        <f t="shared" si="5"/>
        <v>0</v>
      </c>
    </row>
    <row r="42" spans="1:13" ht="16.5" customHeight="1">
      <c r="A42" s="42" t="s">
        <v>35</v>
      </c>
      <c r="B42" s="43" t="s">
        <v>36</v>
      </c>
      <c r="C42" s="66">
        <v>101</v>
      </c>
      <c r="D42" s="67">
        <f t="shared" si="3"/>
        <v>490</v>
      </c>
      <c r="E42" s="66">
        <v>389</v>
      </c>
      <c r="F42" s="66">
        <v>106</v>
      </c>
      <c r="G42" s="66">
        <v>85</v>
      </c>
      <c r="H42" s="66">
        <v>21</v>
      </c>
      <c r="I42" s="68">
        <f t="shared" si="4"/>
        <v>91</v>
      </c>
      <c r="J42" s="69">
        <v>18</v>
      </c>
      <c r="K42" s="69">
        <v>19</v>
      </c>
      <c r="L42" s="70">
        <v>54</v>
      </c>
      <c r="M42" s="55">
        <f t="shared" si="5"/>
        <v>0.5380710659898477</v>
      </c>
    </row>
    <row r="43" spans="1:13" ht="16.5" customHeight="1">
      <c r="A43" s="44" t="s">
        <v>37</v>
      </c>
      <c r="B43" s="45" t="s">
        <v>38</v>
      </c>
      <c r="C43" s="71">
        <v>121</v>
      </c>
      <c r="D43" s="72">
        <f t="shared" si="3"/>
        <v>433</v>
      </c>
      <c r="E43" s="71">
        <v>312</v>
      </c>
      <c r="F43" s="71">
        <v>72</v>
      </c>
      <c r="G43" s="71">
        <v>61</v>
      </c>
      <c r="H43" s="71">
        <v>11</v>
      </c>
      <c r="I43" s="73">
        <f t="shared" si="4"/>
        <v>82</v>
      </c>
      <c r="J43" s="74">
        <v>18</v>
      </c>
      <c r="K43" s="74">
        <v>19</v>
      </c>
      <c r="L43" s="75">
        <v>45</v>
      </c>
      <c r="M43" s="56">
        <f t="shared" si="5"/>
        <v>0.4675324675324675</v>
      </c>
    </row>
    <row r="44" spans="1:13" ht="16.5" customHeight="1">
      <c r="A44" s="37"/>
      <c r="B44" s="45" t="s">
        <v>39</v>
      </c>
      <c r="C44" s="71">
        <v>95</v>
      </c>
      <c r="D44" s="72">
        <f t="shared" si="3"/>
        <v>319</v>
      </c>
      <c r="E44" s="71">
        <v>224</v>
      </c>
      <c r="F44" s="71">
        <v>47</v>
      </c>
      <c r="G44" s="71">
        <v>43</v>
      </c>
      <c r="H44" s="71">
        <v>4</v>
      </c>
      <c r="I44" s="73">
        <f t="shared" si="4"/>
        <v>59</v>
      </c>
      <c r="J44" s="74">
        <v>13</v>
      </c>
      <c r="K44" s="74">
        <v>7</v>
      </c>
      <c r="L44" s="75">
        <v>39</v>
      </c>
      <c r="M44" s="56">
        <f t="shared" si="5"/>
        <v>0.44339622641509435</v>
      </c>
    </row>
    <row r="45" spans="1:13" ht="16.5" customHeight="1">
      <c r="A45" s="37"/>
      <c r="B45" s="45" t="s">
        <v>40</v>
      </c>
      <c r="C45" s="71">
        <v>78</v>
      </c>
      <c r="D45" s="72">
        <f t="shared" si="3"/>
        <v>255</v>
      </c>
      <c r="E45" s="71">
        <v>177</v>
      </c>
      <c r="F45" s="71">
        <v>27</v>
      </c>
      <c r="G45" s="71">
        <v>22</v>
      </c>
      <c r="H45" s="71">
        <v>5</v>
      </c>
      <c r="I45" s="73">
        <f t="shared" si="4"/>
        <v>52</v>
      </c>
      <c r="J45" s="74">
        <v>9</v>
      </c>
      <c r="K45" s="74">
        <v>9</v>
      </c>
      <c r="L45" s="75">
        <v>34</v>
      </c>
      <c r="M45" s="56">
        <f t="shared" si="5"/>
        <v>0.34177215189873417</v>
      </c>
    </row>
    <row r="46" spans="1:13" ht="16.5" customHeight="1">
      <c r="A46" s="37"/>
      <c r="B46" s="45" t="s">
        <v>41</v>
      </c>
      <c r="C46" s="76">
        <v>64</v>
      </c>
      <c r="D46" s="72">
        <f t="shared" si="3"/>
        <v>234</v>
      </c>
      <c r="E46" s="76">
        <v>170</v>
      </c>
      <c r="F46" s="76">
        <v>30</v>
      </c>
      <c r="G46" s="76">
        <v>26</v>
      </c>
      <c r="H46" s="76">
        <v>4</v>
      </c>
      <c r="I46" s="73">
        <f t="shared" si="4"/>
        <v>43</v>
      </c>
      <c r="J46" s="88">
        <v>6</v>
      </c>
      <c r="K46" s="88">
        <v>5</v>
      </c>
      <c r="L46" s="89">
        <v>32</v>
      </c>
      <c r="M46" s="56">
        <f t="shared" si="5"/>
        <v>0.410958904109589</v>
      </c>
    </row>
    <row r="47" spans="1:13" ht="16.5" customHeight="1" thickBot="1">
      <c r="A47" s="39"/>
      <c r="B47" s="46" t="s">
        <v>8</v>
      </c>
      <c r="C47" s="79">
        <v>348</v>
      </c>
      <c r="D47" s="80">
        <f t="shared" si="3"/>
        <v>1221</v>
      </c>
      <c r="E47" s="79">
        <v>873</v>
      </c>
      <c r="F47" s="79">
        <v>99</v>
      </c>
      <c r="G47" s="79">
        <v>75</v>
      </c>
      <c r="H47" s="79">
        <v>24</v>
      </c>
      <c r="I47" s="81">
        <f t="shared" si="4"/>
        <v>94</v>
      </c>
      <c r="J47" s="82">
        <v>30</v>
      </c>
      <c r="K47" s="82">
        <v>17</v>
      </c>
      <c r="L47" s="83">
        <v>47</v>
      </c>
      <c r="M47" s="53">
        <f t="shared" si="5"/>
        <v>0.5129533678756477</v>
      </c>
    </row>
    <row r="48" spans="1:13" ht="13.5" thickBo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3" ht="13.5" thickBot="1">
      <c r="A49" s="100" t="s">
        <v>25</v>
      </c>
      <c r="B49" s="101"/>
      <c r="C49" s="98">
        <v>32.38369219908225</v>
      </c>
    </row>
    <row r="50" ht="12.75">
      <c r="A50" s="52"/>
    </row>
    <row r="51" spans="1:2" ht="12.75">
      <c r="A51" s="106"/>
      <c r="B51" s="106"/>
    </row>
    <row r="52" ht="12.75">
      <c r="B52" s="52"/>
    </row>
    <row r="53" spans="1:2" ht="12.75">
      <c r="A53" s="106"/>
      <c r="B53" s="106"/>
    </row>
    <row r="54" spans="1:2" ht="12.75">
      <c r="A54" s="106"/>
      <c r="B54" s="106"/>
    </row>
    <row r="55" spans="1:2" ht="12.75">
      <c r="A55" s="106"/>
      <c r="B55" s="106"/>
    </row>
  </sheetData>
  <sheetProtection/>
  <mergeCells count="19">
    <mergeCell ref="A27:B27"/>
    <mergeCell ref="A26:B26"/>
    <mergeCell ref="A11:B12"/>
    <mergeCell ref="F11:H11"/>
    <mergeCell ref="I11:L11"/>
    <mergeCell ref="A14:B14"/>
    <mergeCell ref="C10:C12"/>
    <mergeCell ref="D10:D12"/>
    <mergeCell ref="E10:E12"/>
    <mergeCell ref="A49:B49"/>
    <mergeCell ref="A1:L1"/>
    <mergeCell ref="F10:L10"/>
    <mergeCell ref="A55:B55"/>
    <mergeCell ref="A51:B51"/>
    <mergeCell ref="A53:B53"/>
    <mergeCell ref="A29:B29"/>
    <mergeCell ref="A31:B31"/>
    <mergeCell ref="A32:B32"/>
    <mergeCell ref="A54:B5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8" r:id="rId3"/>
  <headerFooter alignWithMargins="0">
    <oddFooter xml:space="preserve">&amp;L&amp;G&amp;R&amp;"Geneva,Normal"&amp;9Alliance Villes Emploi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E2i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Fuger</dc:creator>
  <cp:keywords/>
  <dc:description/>
  <cp:lastModifiedBy>Laurence OPPENOT</cp:lastModifiedBy>
  <cp:lastPrinted>2014-07-21T14:45:14Z</cp:lastPrinted>
  <dcterms:created xsi:type="dcterms:W3CDTF">2009-06-18T07:50:37Z</dcterms:created>
  <dcterms:modified xsi:type="dcterms:W3CDTF">2016-12-22T16:31:26Z</dcterms:modified>
  <cp:category/>
  <cp:version/>
  <cp:contentType/>
  <cp:contentStatus/>
</cp:coreProperties>
</file>